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90" windowWidth="1722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D15" i="1"/>
  <c r="E15" i="1" s="1"/>
  <c r="F15" i="1" s="1"/>
  <c r="G15" i="1" s="1"/>
  <c r="H15" i="1" s="1"/>
  <c r="I15" i="1" s="1"/>
  <c r="J15" i="1" s="1"/>
  <c r="K15" i="1" s="1"/>
  <c r="L15" i="1" s="1"/>
  <c r="M15" i="1" s="1"/>
  <c r="F14" i="1"/>
  <c r="G14" i="1" s="1"/>
  <c r="H14" i="1" s="1"/>
  <c r="I14" i="1" s="1"/>
  <c r="J14" i="1" s="1"/>
  <c r="K14" i="1" s="1"/>
  <c r="L14" i="1" s="1"/>
  <c r="M14" i="1" s="1"/>
  <c r="E14" i="1"/>
  <c r="D16" i="1" l="1"/>
  <c r="D17" i="1" s="1"/>
  <c r="E16" i="1"/>
  <c r="E17" i="1" s="1"/>
  <c r="D6" i="1"/>
  <c r="D7" i="1" s="1"/>
  <c r="D10" i="1"/>
  <c r="F5" i="1"/>
  <c r="G5" i="1"/>
  <c r="H5" i="1"/>
  <c r="I5" i="1" s="1"/>
  <c r="J5" i="1" s="1"/>
  <c r="K5" i="1" s="1"/>
  <c r="L5" i="1" s="1"/>
  <c r="M5" i="1" s="1"/>
  <c r="E5" i="1"/>
  <c r="C6" i="1"/>
  <c r="F16" i="1" l="1"/>
  <c r="F17" i="1" s="1"/>
  <c r="E6" i="1"/>
  <c r="F6" i="1" s="1"/>
  <c r="G6" i="1" s="1"/>
  <c r="H6" i="1" s="1"/>
  <c r="I6" i="1" s="1"/>
  <c r="J6" i="1" s="1"/>
  <c r="K6" i="1" s="1"/>
  <c r="L6" i="1" s="1"/>
  <c r="M6" i="1" s="1"/>
  <c r="N6" i="1" s="1"/>
  <c r="G16" i="1" l="1"/>
  <c r="G17" i="1" s="1"/>
  <c r="F7" i="1"/>
  <c r="E7" i="1"/>
  <c r="G7" i="1"/>
  <c r="H7" i="1"/>
  <c r="H16" i="1" l="1"/>
  <c r="H17" i="1" s="1"/>
  <c r="I7" i="1"/>
  <c r="I16" i="1" l="1"/>
  <c r="I17" i="1" s="1"/>
  <c r="J7" i="1"/>
  <c r="J16" i="1" l="1"/>
  <c r="J17" i="1" s="1"/>
  <c r="K7" i="1"/>
  <c r="K16" i="1" l="1"/>
  <c r="K17" i="1" s="1"/>
  <c r="L7" i="1"/>
  <c r="L16" i="1" l="1"/>
  <c r="L17" i="1" s="1"/>
  <c r="M7" i="1"/>
  <c r="N7" i="1"/>
  <c r="M16" i="1" l="1"/>
  <c r="D9" i="1"/>
  <c r="D12" i="1" s="1"/>
  <c r="M17" i="1" l="1"/>
  <c r="N16" i="1"/>
  <c r="N17" i="1" s="1"/>
  <c r="D19" i="1" s="1"/>
  <c r="D23" i="1" s="1"/>
</calcChain>
</file>

<file path=xl/sharedStrings.xml><?xml version="1.0" encoding="utf-8"?>
<sst xmlns="http://schemas.openxmlformats.org/spreadsheetml/2006/main" count="12" uniqueCount="12">
  <si>
    <t>cash</t>
  </si>
  <si>
    <t>FCFF</t>
  </si>
  <si>
    <t>Vækst</t>
  </si>
  <si>
    <t>Sum</t>
  </si>
  <si>
    <t>Market cap</t>
  </si>
  <si>
    <t>Cash</t>
  </si>
  <si>
    <t>Gæld</t>
  </si>
  <si>
    <t>rev fk dist</t>
  </si>
  <si>
    <t>overskud</t>
  </si>
  <si>
    <t>gæld</t>
  </si>
  <si>
    <t>bygning</t>
  </si>
  <si>
    <t>KUN FK: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</si>
</sst>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._-;\-* #,##0.00\ _k_r_._-;_-* &quot;-&quot;??\ _k_r_._-;_-@_-"/>
    <numFmt numFmtId="164" formatCode="_-* #,##0\ _k_r_._-;\-* #,##0\ _k_r_._-;_-* &quot;-&quot;??\ _k_r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0" fontId="2" fillId="0" borderId="0" xfId="0" applyFont="1"/>
    <xf numFmtId="9" fontId="0" fillId="2" borderId="0" xfId="2" applyFont="1" applyFill="1"/>
    <xf numFmtId="164" fontId="3" fillId="3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3"/>
  <sheetViews>
    <sheetView tabSelected="1" workbookViewId="0">
      <selection activeCell="D4" sqref="D4"/>
    </sheetView>
  </sheetViews>
  <sheetFormatPr defaultRowHeight="14.5" x14ac:dyDescent="0.35"/>
  <cols>
    <col min="4" max="4" width="11.7265625" bestFit="1" customWidth="1"/>
    <col min="5" max="13" width="10.1796875" bestFit="1" customWidth="1"/>
    <col min="14" max="14" width="11.7265625" bestFit="1" customWidth="1"/>
  </cols>
  <sheetData>
    <row r="3" spans="2:15" x14ac:dyDescent="0.35">
      <c r="D3" t="s">
        <v>2</v>
      </c>
    </row>
    <row r="4" spans="2:15" x14ac:dyDescent="0.35">
      <c r="D4" s="4">
        <v>0.01</v>
      </c>
    </row>
    <row r="5" spans="2:15" x14ac:dyDescent="0.35">
      <c r="C5">
        <v>2020</v>
      </c>
      <c r="D5">
        <v>1</v>
      </c>
      <c r="E5">
        <f>D5+1</f>
        <v>2</v>
      </c>
      <c r="F5">
        <f t="shared" ref="F5:M5" si="0">E5+1</f>
        <v>3</v>
      </c>
      <c r="G5">
        <f t="shared" si="0"/>
        <v>4</v>
      </c>
      <c r="H5">
        <f t="shared" si="0"/>
        <v>5</v>
      </c>
      <c r="I5">
        <f t="shared" si="0"/>
        <v>6</v>
      </c>
      <c r="J5">
        <f t="shared" si="0"/>
        <v>7</v>
      </c>
      <c r="K5">
        <f t="shared" si="0"/>
        <v>8</v>
      </c>
      <c r="L5">
        <f t="shared" si="0"/>
        <v>9</v>
      </c>
      <c r="M5">
        <f t="shared" si="0"/>
        <v>10</v>
      </c>
      <c r="N5">
        <v>10</v>
      </c>
    </row>
    <row r="6" spans="2:15" x14ac:dyDescent="0.35">
      <c r="B6" t="s">
        <v>1</v>
      </c>
      <c r="C6">
        <f>216-16</f>
        <v>200</v>
      </c>
      <c r="D6" s="2">
        <f>(C6+5)*(1+$D$4)</f>
        <v>207.05</v>
      </c>
      <c r="E6" s="2">
        <f>(D6)*(1+$D$4)</f>
        <v>209.12050000000002</v>
      </c>
      <c r="F6" s="2">
        <f t="shared" ref="F6:M6" si="1">(E6)*(1+$D$4)</f>
        <v>211.21170500000002</v>
      </c>
      <c r="G6" s="2">
        <f t="shared" si="1"/>
        <v>213.32382205000002</v>
      </c>
      <c r="H6" s="2">
        <f t="shared" si="1"/>
        <v>215.45706027050002</v>
      </c>
      <c r="I6" s="2">
        <f t="shared" si="1"/>
        <v>217.61163087320503</v>
      </c>
      <c r="J6" s="2">
        <f t="shared" si="1"/>
        <v>219.78774718193708</v>
      </c>
      <c r="K6" s="2">
        <f t="shared" si="1"/>
        <v>221.98562465375645</v>
      </c>
      <c r="L6" s="2">
        <f t="shared" si="1"/>
        <v>224.20548090029402</v>
      </c>
      <c r="M6" s="2">
        <f t="shared" si="1"/>
        <v>226.44753570929697</v>
      </c>
      <c r="N6" s="2">
        <f>M6*10</f>
        <v>2264.4753570929697</v>
      </c>
      <c r="O6" s="2"/>
    </row>
    <row r="7" spans="2:15" x14ac:dyDescent="0.35">
      <c r="D7" s="2">
        <f>D6/1.1^D5</f>
        <v>188.22727272727272</v>
      </c>
      <c r="E7" s="2">
        <f t="shared" ref="E7:N7" si="2">E6/1.1^E5</f>
        <v>172.82685950413222</v>
      </c>
      <c r="F7" s="2">
        <f t="shared" si="2"/>
        <v>158.68648009015774</v>
      </c>
      <c r="G7" s="2">
        <f t="shared" si="2"/>
        <v>145.70304081005392</v>
      </c>
      <c r="H7" s="2">
        <f t="shared" si="2"/>
        <v>133.78188292559497</v>
      </c>
      <c r="I7" s="2">
        <f t="shared" si="2"/>
        <v>122.83609250440992</v>
      </c>
      <c r="J7" s="2">
        <f t="shared" si="2"/>
        <v>112.78586675404908</v>
      </c>
      <c r="K7" s="2">
        <f t="shared" si="2"/>
        <v>103.55793220144507</v>
      </c>
      <c r="L7" s="2">
        <f t="shared" si="2"/>
        <v>95.085010475872295</v>
      </c>
      <c r="M7" s="2">
        <f t="shared" si="2"/>
        <v>87.30532780057365</v>
      </c>
      <c r="N7" s="2">
        <f t="shared" si="2"/>
        <v>873.0532780057365</v>
      </c>
      <c r="O7" s="2"/>
    </row>
    <row r="8" spans="2:15" x14ac:dyDescent="0.3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35">
      <c r="C9" t="s">
        <v>3</v>
      </c>
      <c r="D9" s="2">
        <f>SUM(D7:N7)</f>
        <v>2193.8490437992978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x14ac:dyDescent="0.35">
      <c r="C10" t="s">
        <v>5</v>
      </c>
      <c r="D10" s="2">
        <f>585+153</f>
        <v>738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x14ac:dyDescent="0.35">
      <c r="C11" t="s">
        <v>6</v>
      </c>
      <c r="D11" s="2">
        <v>-300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ht="16" x14ac:dyDescent="0.5">
      <c r="C12" t="s">
        <v>4</v>
      </c>
      <c r="D12" s="5">
        <f>SUM(D9:D11)</f>
        <v>2631.8490437992978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spans="2:15" x14ac:dyDescent="0.35">
      <c r="B14" s="3" t="s">
        <v>11</v>
      </c>
      <c r="C14" s="1">
        <v>-0.02</v>
      </c>
      <c r="D14">
        <v>1</v>
      </c>
      <c r="E14">
        <f>D14+1</f>
        <v>2</v>
      </c>
      <c r="F14">
        <f t="shared" ref="F14:M14" si="3">E14+1</f>
        <v>3</v>
      </c>
      <c r="G14">
        <f t="shared" si="3"/>
        <v>4</v>
      </c>
      <c r="H14">
        <f t="shared" si="3"/>
        <v>5</v>
      </c>
      <c r="I14">
        <f t="shared" si="3"/>
        <v>6</v>
      </c>
      <c r="J14">
        <f t="shared" si="3"/>
        <v>7</v>
      </c>
      <c r="K14">
        <f t="shared" si="3"/>
        <v>8</v>
      </c>
      <c r="L14">
        <f t="shared" si="3"/>
        <v>9</v>
      </c>
      <c r="M14">
        <f t="shared" si="3"/>
        <v>10</v>
      </c>
      <c r="N14">
        <v>10</v>
      </c>
    </row>
    <row r="15" spans="2:15" x14ac:dyDescent="0.35">
      <c r="B15" t="s">
        <v>7</v>
      </c>
      <c r="C15">
        <v>1000</v>
      </c>
      <c r="D15">
        <f>C15*(1+$C$14)</f>
        <v>980</v>
      </c>
      <c r="E15">
        <f t="shared" ref="E15:M15" si="4">D15*(1+$C$14)</f>
        <v>960.4</v>
      </c>
      <c r="F15">
        <f t="shared" si="4"/>
        <v>941.19200000000001</v>
      </c>
      <c r="G15">
        <f t="shared" si="4"/>
        <v>922.36815999999999</v>
      </c>
      <c r="H15">
        <f t="shared" si="4"/>
        <v>903.92079679999995</v>
      </c>
      <c r="I15">
        <f t="shared" si="4"/>
        <v>885.84238086399989</v>
      </c>
      <c r="J15">
        <f t="shared" si="4"/>
        <v>868.1255332467199</v>
      </c>
      <c r="K15">
        <f t="shared" si="4"/>
        <v>850.76302258178544</v>
      </c>
      <c r="L15">
        <f t="shared" si="4"/>
        <v>833.74776213014968</v>
      </c>
      <c r="M15">
        <f t="shared" si="4"/>
        <v>817.07280688754668</v>
      </c>
    </row>
    <row r="16" spans="2:15" x14ac:dyDescent="0.35">
      <c r="B16" t="s">
        <v>8</v>
      </c>
      <c r="D16">
        <f>D15*0.26*(1-0.22)</f>
        <v>198.74400000000003</v>
      </c>
      <c r="E16">
        <f t="shared" ref="E16:M16" si="5">E15*0.26*(1-0.22)</f>
        <v>194.76912000000002</v>
      </c>
      <c r="F16">
        <f t="shared" si="5"/>
        <v>190.87373760000003</v>
      </c>
      <c r="G16">
        <f t="shared" si="5"/>
        <v>187.05626284800002</v>
      </c>
      <c r="H16">
        <f t="shared" si="5"/>
        <v>183.31513759103998</v>
      </c>
      <c r="I16">
        <f t="shared" si="5"/>
        <v>179.64883483921918</v>
      </c>
      <c r="J16">
        <f t="shared" si="5"/>
        <v>176.0558581424348</v>
      </c>
      <c r="K16">
        <f t="shared" si="5"/>
        <v>172.53474097958608</v>
      </c>
      <c r="L16">
        <f t="shared" si="5"/>
        <v>169.08404615999436</v>
      </c>
      <c r="M16">
        <f t="shared" si="5"/>
        <v>165.70236523679446</v>
      </c>
      <c r="N16">
        <f>M16*10</f>
        <v>1657.0236523679446</v>
      </c>
    </row>
    <row r="17" spans="3:14" x14ac:dyDescent="0.35">
      <c r="D17">
        <f>D16/1.1^D14</f>
        <v>180.67636363636365</v>
      </c>
      <c r="E17">
        <f t="shared" ref="E17:N17" si="6">E16/1.1^E14</f>
        <v>160.96621487603304</v>
      </c>
      <c r="F17">
        <f t="shared" si="6"/>
        <v>143.40626416228397</v>
      </c>
      <c r="G17">
        <f t="shared" si="6"/>
        <v>127.76194443548935</v>
      </c>
      <c r="H17">
        <f t="shared" si="6"/>
        <v>113.82427776979958</v>
      </c>
      <c r="I17">
        <f t="shared" si="6"/>
        <v>101.40708383127597</v>
      </c>
      <c r="J17">
        <f t="shared" si="6"/>
        <v>90.344492867864034</v>
      </c>
      <c r="K17">
        <f t="shared" si="6"/>
        <v>80.488730009551588</v>
      </c>
      <c r="L17">
        <f t="shared" si="6"/>
        <v>71.708141281236863</v>
      </c>
      <c r="M17">
        <f t="shared" si="6"/>
        <v>63.885434959647384</v>
      </c>
      <c r="N17">
        <f t="shared" si="6"/>
        <v>638.85434959647375</v>
      </c>
    </row>
    <row r="19" spans="3:14" x14ac:dyDescent="0.35">
      <c r="D19">
        <f>SUM(D17:N17)</f>
        <v>1773.3232974260191</v>
      </c>
    </row>
    <row r="20" spans="3:14" x14ac:dyDescent="0.35">
      <c r="C20" t="s">
        <v>0</v>
      </c>
      <c r="D20">
        <f>153+585-70-200</f>
        <v>468</v>
      </c>
    </row>
    <row r="21" spans="3:14" x14ac:dyDescent="0.35">
      <c r="C21" t="s">
        <v>10</v>
      </c>
      <c r="D21">
        <v>236</v>
      </c>
    </row>
    <row r="22" spans="3:14" x14ac:dyDescent="0.35">
      <c r="C22" t="s">
        <v>9</v>
      </c>
      <c r="D22">
        <v>-310</v>
      </c>
    </row>
    <row r="23" spans="3:14" x14ac:dyDescent="0.35">
      <c r="D23">
        <f>SUM(D19:D22)</f>
        <v>2167.3232974260191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Tivoli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myuser</cp:lastModifiedBy>
  <dcterms:created xsi:type="dcterms:W3CDTF">2021-05-27T16:54:18Z</dcterms:created>
  <dcterms:modified xsi:type="dcterms:W3CDTF">2021-05-31T10:56:37Z</dcterms:modified>
</cp:coreProperties>
</file>