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13740" yWindow="3140" windowWidth="25600" windowHeight="18380" tabRatio="500"/>
  </bookViews>
  <sheets>
    <sheet name="Ark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" i="1" l="1"/>
  <c r="F5" i="1"/>
  <c r="K5" i="1"/>
  <c r="J5" i="1"/>
  <c r="G5" i="1"/>
  <c r="I5" i="1"/>
  <c r="L4" i="1"/>
  <c r="K4" i="1"/>
  <c r="F4" i="1"/>
  <c r="J4" i="1"/>
  <c r="G4" i="1"/>
  <c r="I4" i="1"/>
</calcChain>
</file>

<file path=xl/sharedStrings.xml><?xml version="1.0" encoding="utf-8"?>
<sst xmlns="http://schemas.openxmlformats.org/spreadsheetml/2006/main" count="16" uniqueCount="15">
  <si>
    <t>Young &amp; Co.´s Brewery PLC</t>
  </si>
  <si>
    <t>Bryggeri</t>
  </si>
  <si>
    <t>Kurs</t>
  </si>
  <si>
    <t>Antal aktier</t>
  </si>
  <si>
    <t>EK</t>
  </si>
  <si>
    <t>Indre værdi</t>
  </si>
  <si>
    <t>MarCap</t>
  </si>
  <si>
    <t>Oms. 2012</t>
  </si>
  <si>
    <t>P/S 2012</t>
  </si>
  <si>
    <t>ROE 2012</t>
  </si>
  <si>
    <t>Vurd. K/I</t>
  </si>
  <si>
    <t>Soliditet</t>
  </si>
  <si>
    <t>Data pr.</t>
  </si>
  <si>
    <t>31.12.2012</t>
  </si>
  <si>
    <t>Marstons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</si>
</sst>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r_-;\-* #,##0.00\ _k_r_-;_-* &quot;-&quot;??\ _k_r_-;_-@_-"/>
    <numFmt numFmtId="164" formatCode="_-* #,##0\ _k_r_-;\-* #,##0\ _k_r_-;_-* &quot;-&quot;??\ _k_r_-;_-@_-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2" fontId="0" fillId="2" borderId="0" xfId="0" applyNumberFormat="1" applyFill="1"/>
    <xf numFmtId="9" fontId="0" fillId="2" borderId="0" xfId="2" applyFont="1" applyFill="1"/>
    <xf numFmtId="43" fontId="0" fillId="2" borderId="0" xfId="0" applyNumberFormat="1" applyFont="1" applyFill="1"/>
  </cellXfs>
  <cellStyles count="7">
    <cellStyle name="1000-sep (2 dec)" xfId="1" builtinId="3"/>
    <cellStyle name="Besøgt link" xfId="4" builtinId="9" hidden="1"/>
    <cellStyle name="Besøgt link" xfId="6" builtinId="9" hidden="1"/>
    <cellStyle name="Hyperlink" xfId="3" builtinId="8" hidden="1"/>
    <cellStyle name="Hyperlink" xfId="5" builtinId="8" hidden="1"/>
    <cellStyle name="Normal" xfId="0" builtinId="0"/>
    <cellStyle name="Procent" xfId="2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L6" sqref="L6"/>
    </sheetView>
  </sheetViews>
  <sheetFormatPr baseColWidth="10" defaultRowHeight="15" x14ac:dyDescent="0"/>
  <cols>
    <col min="2" max="2" width="23.1640625" bestFit="1" customWidth="1"/>
    <col min="3" max="3" width="7.5" bestFit="1" customWidth="1"/>
    <col min="4" max="5" width="14.6640625" bestFit="1" customWidth="1"/>
    <col min="6" max="6" width="12.6640625" customWidth="1"/>
    <col min="7" max="7" width="17.1640625" bestFit="1" customWidth="1"/>
    <col min="8" max="8" width="14.6640625" bestFit="1" customWidth="1"/>
    <col min="9" max="9" width="6.83203125" bestFit="1" customWidth="1"/>
    <col min="10" max="10" width="8.5" customWidth="1"/>
    <col min="11" max="11" width="9.1640625" bestFit="1" customWidth="1"/>
  </cols>
  <sheetData>
    <row r="3" spans="2:13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2:13">
      <c r="B4" s="1" t="s">
        <v>0</v>
      </c>
      <c r="C4" s="2">
        <v>710</v>
      </c>
      <c r="D4" s="2">
        <v>29130000</v>
      </c>
      <c r="E4" s="2">
        <v>317643000</v>
      </c>
      <c r="F4" s="2">
        <f t="shared" ref="F4:F5" si="0">E4/D4</f>
        <v>10.9043254376931</v>
      </c>
      <c r="G4" s="2">
        <f t="shared" ref="G4:G5" si="1">C4*D4</f>
        <v>20682300000</v>
      </c>
      <c r="H4" s="2">
        <v>178964000</v>
      </c>
      <c r="I4" s="3">
        <f t="shared" ref="I4:I5" si="2">G4/H4</f>
        <v>115.56681790751213</v>
      </c>
      <c r="J4" s="4">
        <f>-6511000/E4</f>
        <v>-2.0497854509622437E-2</v>
      </c>
      <c r="K4" s="5">
        <f>C4/F4</f>
        <v>65.111776428254359</v>
      </c>
      <c r="L4" s="4">
        <f>E4/543136000</f>
        <v>0.58483142343722383</v>
      </c>
      <c r="M4" s="1" t="s">
        <v>13</v>
      </c>
    </row>
    <row r="5" spans="2:13">
      <c r="B5" s="1" t="s">
        <v>14</v>
      </c>
      <c r="C5" s="2">
        <v>122.5</v>
      </c>
      <c r="D5" s="2">
        <v>573500000</v>
      </c>
      <c r="E5" s="2">
        <v>762000000</v>
      </c>
      <c r="F5" s="2">
        <f t="shared" si="0"/>
        <v>1.3286835222319093</v>
      </c>
      <c r="G5" s="2">
        <f t="shared" si="1"/>
        <v>70253750000</v>
      </c>
      <c r="H5" s="2">
        <v>719700000</v>
      </c>
      <c r="I5" s="3">
        <f t="shared" si="2"/>
        <v>97.615325830207027</v>
      </c>
      <c r="J5" s="4">
        <f>-110300000/E5</f>
        <v>-0.144750656167979</v>
      </c>
      <c r="K5" s="5">
        <f t="shared" ref="K5" si="3">C5/F5</f>
        <v>92.196522309711284</v>
      </c>
      <c r="L5" s="4">
        <f>E5/2527400000</f>
        <v>0.30149560813484211</v>
      </c>
      <c r="M5" s="1" t="s">
        <v>13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Mortensen</dc:creator>
  <cp:lastModifiedBy>Casper Mortensen</cp:lastModifiedBy>
  <dcterms:created xsi:type="dcterms:W3CDTF">2013-11-19T18:34:07Z</dcterms:created>
  <dcterms:modified xsi:type="dcterms:W3CDTF">2013-11-19T18:38:42Z</dcterms:modified>
</cp:coreProperties>
</file>